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8" windowHeight="571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<sst xmlns="http://schemas.openxmlformats.org/spreadsheetml/2006/main" count="76" uniqueCount="30">
  <si>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</si>
  <si>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</si>
  <si>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</si>
  <si>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</si>
  <si>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</si>
  <si>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</si>
  <si>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</si>
  <si>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</si>
  <si>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</si>
  <si>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</si>
  <si>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</si>
  <si>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</si>
  <si>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</si>
  <si>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</si>
  <si>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</si>
  <si>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</si>
  <si>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</si>
  <si>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</si>
  <si>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</si>
  <si>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</si>
  <si>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</si>
  <si>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</si>
  <si>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</si>
  <si>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</si>
  <si>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</si>
  <si>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</si>
  <si>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ПО РЕЗУЛЬТАТАМ ПРОВЕРОК КОМПАНИЙ В 2013 году</t>
  </si>
  <si>
    <t>Отсутствие квалификационных аттестатов</t>
  </si>
  <si>
    <t>Задолженность по оплате членских взносов</t>
  </si>
  <si>
    <t>Остутствие документов на лабораторию, систему менеджмента качества и аттестацию Ростехнадзора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</si>
</sst>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925"/>
          <c:w val="0.7292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27802832"/>
        <c:axId val="48898897"/>
      </c:bar3D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26925"/>
          <c:w val="0.262"/>
          <c:h val="0.3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6" bestFit="1" customWidth="1"/>
    <col min="3" max="3" width="15.7109375" style="0" customWidth="1"/>
    <col min="4" max="4" width="21.8515625" style="16" customWidth="1"/>
    <col min="5" max="5" width="22.28125" style="16" bestFit="1" customWidth="1"/>
    <col min="6" max="6" width="16.140625" style="0" customWidth="1"/>
  </cols>
  <sheetData>
    <row r="1" spans="1:6" ht="78.75">
      <c r="A1" s="13"/>
      <c r="B1" s="14" t="s">
        <v>16</v>
      </c>
      <c r="C1" s="17" t="s">
        <v>21</v>
      </c>
      <c r="D1" s="14" t="s">
        <v>17</v>
      </c>
      <c r="E1" s="14" t="s">
        <v>15</v>
      </c>
      <c r="F1" s="17" t="s">
        <v>18</v>
      </c>
    </row>
    <row r="2" spans="1:6" ht="12.75">
      <c r="A2" s="4" t="s">
        <v>0</v>
      </c>
      <c r="B2" s="15">
        <v>58</v>
      </c>
      <c r="C2" s="18">
        <v>17</v>
      </c>
      <c r="D2" s="15">
        <v>0</v>
      </c>
      <c r="E2" s="15">
        <v>33</v>
      </c>
      <c r="F2" s="18">
        <v>8</v>
      </c>
    </row>
    <row r="3" spans="1:6" ht="12.75">
      <c r="A3" s="4" t="s">
        <v>1</v>
      </c>
      <c r="B3" s="15">
        <v>100</v>
      </c>
      <c r="C3" s="18">
        <v>0</v>
      </c>
      <c r="D3" s="15">
        <v>67</v>
      </c>
      <c r="E3" s="15">
        <v>0</v>
      </c>
      <c r="F3" s="18">
        <v>0</v>
      </c>
    </row>
    <row r="4" spans="1:6" ht="12.75">
      <c r="A4" s="4" t="s">
        <v>2</v>
      </c>
      <c r="B4" s="15">
        <v>25</v>
      </c>
      <c r="C4" s="18">
        <v>75</v>
      </c>
      <c r="D4" s="15">
        <v>12.5</v>
      </c>
      <c r="E4" s="15">
        <v>12.5</v>
      </c>
      <c r="F4" s="18">
        <v>37.5</v>
      </c>
    </row>
    <row r="5" spans="1:6" ht="12.75">
      <c r="A5" s="4" t="s">
        <v>3</v>
      </c>
      <c r="B5" s="15">
        <v>47</v>
      </c>
      <c r="C5" s="18">
        <v>41</v>
      </c>
      <c r="D5" s="15">
        <v>28</v>
      </c>
      <c r="E5" s="15">
        <v>11</v>
      </c>
      <c r="F5" s="18">
        <v>13</v>
      </c>
    </row>
    <row r="29" spans="1:5" ht="12.75">
      <c r="A29" s="4" t="s">
        <v>0</v>
      </c>
      <c r="E29" s="9">
        <v>16.6</v>
      </c>
    </row>
    <row r="30" spans="1:5" ht="12.75">
      <c r="A30" s="4" t="s">
        <v>1</v>
      </c>
      <c r="E30" s="9">
        <v>8.4</v>
      </c>
    </row>
    <row r="31" spans="1:5" ht="12.75">
      <c r="A31" s="4" t="s">
        <v>2</v>
      </c>
      <c r="E31" s="9">
        <v>16.6</v>
      </c>
    </row>
    <row r="32" spans="1:5" ht="12.75">
      <c r="A32" s="4" t="s">
        <v>3</v>
      </c>
      <c r="E32" s="9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13"/>
      <c r="B1" s="13" t="s">
        <v>22</v>
      </c>
      <c r="C1" s="13" t="s">
        <v>23</v>
      </c>
      <c r="D1" s="13" t="s">
        <v>24</v>
      </c>
      <c r="E1" s="12"/>
      <c r="F1" s="12"/>
      <c r="G1" s="12"/>
      <c r="H1" s="12"/>
      <c r="I1" s="12"/>
    </row>
    <row r="2" spans="1:9" ht="12.75">
      <c r="A2" s="4" t="s">
        <v>0</v>
      </c>
      <c r="B2" s="9">
        <v>40</v>
      </c>
      <c r="C2" s="9">
        <v>10</v>
      </c>
      <c r="D2" s="9">
        <v>50</v>
      </c>
      <c r="E2" s="12"/>
      <c r="F2" s="12"/>
      <c r="G2" s="12"/>
      <c r="H2" s="12"/>
      <c r="I2" s="12"/>
    </row>
    <row r="3" spans="1:9" ht="12.75">
      <c r="A3" s="4" t="s">
        <v>1</v>
      </c>
      <c r="B3" s="9">
        <v>70</v>
      </c>
      <c r="C3" s="9">
        <v>10</v>
      </c>
      <c r="D3" s="9">
        <v>20</v>
      </c>
      <c r="E3" s="12"/>
      <c r="F3" s="12"/>
      <c r="G3" s="12"/>
      <c r="H3" s="12"/>
      <c r="I3" s="12"/>
    </row>
    <row r="4" spans="1:9" ht="12.75">
      <c r="A4" s="4" t="s">
        <v>2</v>
      </c>
      <c r="B4" s="9">
        <v>60</v>
      </c>
      <c r="C4" s="9">
        <v>10</v>
      </c>
      <c r="D4" s="9">
        <v>30</v>
      </c>
      <c r="E4" s="12"/>
      <c r="F4" s="12"/>
      <c r="G4" s="12"/>
      <c r="H4" s="12"/>
      <c r="I4" s="12"/>
    </row>
    <row r="5" spans="1:9" ht="12.75">
      <c r="A5" s="4" t="s">
        <v>3</v>
      </c>
      <c r="B5" s="9">
        <v>32</v>
      </c>
      <c r="C5" s="9">
        <v>17</v>
      </c>
      <c r="D5" s="9">
        <v>50</v>
      </c>
      <c r="E5" s="12"/>
      <c r="F5" s="12"/>
      <c r="G5" s="12"/>
      <c r="H5" s="12"/>
      <c r="I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0">
      <selection activeCell="T25" sqref="T25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2.00390625" style="0" customWidth="1"/>
    <col min="11" max="11" width="10.7109375" style="0" customWidth="1"/>
    <col min="12" max="12" width="8.57421875" style="0" customWidth="1"/>
    <col min="13" max="13" width="7.421875" style="0" customWidth="1"/>
    <col min="14" max="14" width="8.00390625" style="0" customWidth="1"/>
    <col min="15" max="15" width="7.7109375" style="0" customWidth="1"/>
    <col min="16" max="16" width="8.140625" style="0" customWidth="1"/>
    <col min="17" max="17" width="8.28125" style="0" customWidth="1"/>
  </cols>
  <sheetData>
    <row r="2" ht="15.75">
      <c r="C2" s="19" t="s">
        <v>25</v>
      </c>
    </row>
    <row r="3" ht="15.75">
      <c r="C3" s="1" t="s">
        <v>26</v>
      </c>
    </row>
    <row r="4" ht="12.75" customHeight="1"/>
    <row r="10" spans="1:11" s="2" customFormat="1" ht="17.25" customHeight="1">
      <c r="A10" s="27"/>
      <c r="B10" s="28" t="s">
        <v>7</v>
      </c>
      <c r="C10" s="29"/>
      <c r="D10" s="21" t="s">
        <v>9</v>
      </c>
      <c r="E10" s="22"/>
      <c r="F10" s="22"/>
      <c r="G10" s="22"/>
      <c r="H10" s="22"/>
      <c r="I10" s="34"/>
      <c r="J10" s="26" t="s">
        <v>10</v>
      </c>
      <c r="K10" s="26"/>
    </row>
    <row r="11" spans="1:11" s="2" customFormat="1" ht="27" customHeight="1">
      <c r="A11" s="27"/>
      <c r="B11" s="30"/>
      <c r="C11" s="31"/>
      <c r="D11" s="32" t="s">
        <v>11</v>
      </c>
      <c r="E11" s="33"/>
      <c r="F11" s="32" t="s">
        <v>12</v>
      </c>
      <c r="G11" s="33"/>
      <c r="H11" s="32" t="s">
        <v>13</v>
      </c>
      <c r="I11" s="33"/>
      <c r="J11" s="35" t="s">
        <v>14</v>
      </c>
      <c r="K11" s="35"/>
    </row>
    <row r="12" spans="1:11" s="2" customFormat="1" ht="12.75">
      <c r="A12" s="27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1" s="2" customFormat="1" ht="12.75">
      <c r="A13" s="7" t="s">
        <v>0</v>
      </c>
      <c r="B13" s="7">
        <v>22</v>
      </c>
      <c r="C13" s="9">
        <f>B13/$B$18*100</f>
        <v>17.741935483870968</v>
      </c>
      <c r="D13" s="7">
        <v>6</v>
      </c>
      <c r="E13" s="9">
        <f aca="true" t="shared" si="0" ref="E13:E18">D13/B13*100</f>
        <v>27.27272727272727</v>
      </c>
      <c r="F13" s="7">
        <v>3</v>
      </c>
      <c r="G13" s="9">
        <f aca="true" t="shared" si="1" ref="G13:G18">F13/B13*100</f>
        <v>13.636363636363635</v>
      </c>
      <c r="H13" s="7">
        <f>D13+F13</f>
        <v>9</v>
      </c>
      <c r="I13" s="10">
        <f aca="true" t="shared" si="2" ref="I13:I18">H13/B13*100</f>
        <v>40.909090909090914</v>
      </c>
      <c r="J13" s="7">
        <v>13</v>
      </c>
      <c r="K13" s="10">
        <f aca="true" t="shared" si="3" ref="K13:K18">J13/B13*100</f>
        <v>59.09090909090909</v>
      </c>
    </row>
    <row r="14" spans="1:11" s="2" customFormat="1" ht="12.75">
      <c r="A14" s="7" t="s">
        <v>1</v>
      </c>
      <c r="B14" s="7">
        <v>13</v>
      </c>
      <c r="C14" s="9">
        <f>B14/$B$18*100</f>
        <v>10.483870967741936</v>
      </c>
      <c r="D14" s="7">
        <v>6</v>
      </c>
      <c r="E14" s="9">
        <f t="shared" si="0"/>
        <v>46.15384615384615</v>
      </c>
      <c r="F14" s="7">
        <v>0</v>
      </c>
      <c r="G14" s="9">
        <f t="shared" si="1"/>
        <v>0</v>
      </c>
      <c r="H14" s="7">
        <f>D14+F14</f>
        <v>6</v>
      </c>
      <c r="I14" s="10">
        <f t="shared" si="2"/>
        <v>46.15384615384615</v>
      </c>
      <c r="J14" s="7">
        <v>7</v>
      </c>
      <c r="K14" s="10">
        <f t="shared" si="3"/>
        <v>53.84615384615385</v>
      </c>
    </row>
    <row r="15" spans="1:11" s="2" customFormat="1" ht="12.75">
      <c r="A15" s="7" t="s">
        <v>8</v>
      </c>
      <c r="B15" s="7">
        <v>1</v>
      </c>
      <c r="C15" s="9">
        <f>B15/$B$18*100</f>
        <v>0.8064516129032258</v>
      </c>
      <c r="D15" s="7">
        <v>1</v>
      </c>
      <c r="E15" s="9">
        <f t="shared" si="0"/>
        <v>100</v>
      </c>
      <c r="F15" s="7">
        <v>0</v>
      </c>
      <c r="G15" s="9">
        <v>0</v>
      </c>
      <c r="H15" s="7">
        <v>0</v>
      </c>
      <c r="I15" s="10">
        <f t="shared" si="2"/>
        <v>0</v>
      </c>
      <c r="J15" s="7">
        <v>0</v>
      </c>
      <c r="K15" s="10">
        <f t="shared" si="3"/>
        <v>0</v>
      </c>
    </row>
    <row r="16" spans="1:11" s="2" customFormat="1" ht="12.75">
      <c r="A16" s="7" t="s">
        <v>2</v>
      </c>
      <c r="B16" s="7">
        <v>18</v>
      </c>
      <c r="C16" s="9">
        <f>B16/$B$18*100</f>
        <v>14.516129032258066</v>
      </c>
      <c r="D16" s="7">
        <v>9</v>
      </c>
      <c r="E16" s="9">
        <f t="shared" si="0"/>
        <v>50</v>
      </c>
      <c r="F16" s="7">
        <v>0</v>
      </c>
      <c r="G16" s="9">
        <f t="shared" si="1"/>
        <v>0</v>
      </c>
      <c r="H16" s="7">
        <f>D16+F16</f>
        <v>9</v>
      </c>
      <c r="I16" s="10">
        <f t="shared" si="2"/>
        <v>50</v>
      </c>
      <c r="J16" s="7">
        <v>9</v>
      </c>
      <c r="K16" s="10">
        <f t="shared" si="3"/>
        <v>50</v>
      </c>
    </row>
    <row r="17" spans="1:11" s="2" customFormat="1" ht="12.75">
      <c r="A17" s="7" t="s">
        <v>3</v>
      </c>
      <c r="B17" s="7">
        <v>70</v>
      </c>
      <c r="C17" s="9">
        <f>B17/$B$18*100</f>
        <v>56.451612903225815</v>
      </c>
      <c r="D17" s="7">
        <v>24</v>
      </c>
      <c r="E17" s="9">
        <f t="shared" si="0"/>
        <v>34.285714285714285</v>
      </c>
      <c r="F17" s="7">
        <v>5</v>
      </c>
      <c r="G17" s="9">
        <f t="shared" si="1"/>
        <v>7.142857142857142</v>
      </c>
      <c r="H17" s="7">
        <f>D17+F17</f>
        <v>29</v>
      </c>
      <c r="I17" s="10">
        <f t="shared" si="2"/>
        <v>41.42857142857143</v>
      </c>
      <c r="J17" s="7">
        <v>41</v>
      </c>
      <c r="K17" s="10">
        <f t="shared" si="3"/>
        <v>58.57142857142858</v>
      </c>
    </row>
    <row r="18" spans="1:11" s="6" customFormat="1" ht="12.75">
      <c r="A18" s="5" t="s">
        <v>6</v>
      </c>
      <c r="B18" s="8">
        <f>SUM(B13:B17)</f>
        <v>124</v>
      </c>
      <c r="C18" s="10">
        <f aca="true" t="shared" si="4" ref="C18:J18">SUM(C13:C17)</f>
        <v>100</v>
      </c>
      <c r="D18" s="8">
        <f>SUM(D13:D17)</f>
        <v>46</v>
      </c>
      <c r="E18" s="10">
        <f t="shared" si="0"/>
        <v>37.096774193548384</v>
      </c>
      <c r="F18" s="8">
        <f t="shared" si="4"/>
        <v>8</v>
      </c>
      <c r="G18" s="10">
        <f t="shared" si="1"/>
        <v>6.451612903225806</v>
      </c>
      <c r="H18" s="8">
        <f t="shared" si="4"/>
        <v>53</v>
      </c>
      <c r="I18" s="10">
        <f t="shared" si="2"/>
        <v>42.74193548387097</v>
      </c>
      <c r="J18" s="8">
        <f t="shared" si="4"/>
        <v>70</v>
      </c>
      <c r="K18" s="10">
        <f t="shared" si="3"/>
        <v>56.451612903225815</v>
      </c>
    </row>
    <row r="21" spans="1:17" s="2" customFormat="1" ht="17.25" customHeight="1">
      <c r="A21" s="27"/>
      <c r="B21" s="28" t="s">
        <v>20</v>
      </c>
      <c r="C21" s="29"/>
      <c r="D21" s="21" t="s">
        <v>19</v>
      </c>
      <c r="E21" s="22"/>
      <c r="F21" s="22"/>
      <c r="G21" s="22"/>
      <c r="H21" s="22"/>
      <c r="I21" s="22"/>
      <c r="J21" s="23"/>
      <c r="K21" s="23"/>
      <c r="L21" s="24"/>
      <c r="M21" s="24"/>
      <c r="N21" s="24"/>
      <c r="O21" s="24"/>
      <c r="P21" s="24"/>
      <c r="Q21" s="25"/>
    </row>
    <row r="22" spans="1:17" s="2" customFormat="1" ht="92.25" customHeight="1">
      <c r="A22" s="27"/>
      <c r="B22" s="30"/>
      <c r="C22" s="31"/>
      <c r="D22" s="39" t="s">
        <v>15</v>
      </c>
      <c r="E22" s="40"/>
      <c r="F22" s="39" t="s">
        <v>16</v>
      </c>
      <c r="G22" s="40"/>
      <c r="H22" s="36" t="s">
        <v>27</v>
      </c>
      <c r="I22" s="40"/>
      <c r="J22" s="38" t="s">
        <v>18</v>
      </c>
      <c r="K22" s="38"/>
      <c r="L22" s="38" t="s">
        <v>21</v>
      </c>
      <c r="M22" s="38"/>
      <c r="N22" s="36" t="s">
        <v>28</v>
      </c>
      <c r="O22" s="37"/>
      <c r="P22" s="36" t="s">
        <v>29</v>
      </c>
      <c r="Q22" s="37"/>
    </row>
    <row r="23" spans="1:17" s="2" customFormat="1" ht="12.75" customHeight="1">
      <c r="A23" s="27"/>
      <c r="B23" s="3" t="s">
        <v>5</v>
      </c>
      <c r="C23" s="3" t="s">
        <v>4</v>
      </c>
      <c r="D23" s="3" t="s">
        <v>5</v>
      </c>
      <c r="E23" s="3" t="s">
        <v>4</v>
      </c>
      <c r="F23" s="3" t="s">
        <v>5</v>
      </c>
      <c r="G23" s="3" t="s">
        <v>4</v>
      </c>
      <c r="H23" s="3" t="s">
        <v>5</v>
      </c>
      <c r="I23" s="3" t="s">
        <v>4</v>
      </c>
      <c r="J23" s="3" t="s">
        <v>5</v>
      </c>
      <c r="K23" s="3" t="s">
        <v>4</v>
      </c>
      <c r="L23" s="3" t="s">
        <v>5</v>
      </c>
      <c r="M23" s="3" t="s">
        <v>4</v>
      </c>
      <c r="N23" s="7" t="s">
        <v>5</v>
      </c>
      <c r="O23" s="20" t="s">
        <v>4</v>
      </c>
      <c r="P23" s="7" t="s">
        <v>5</v>
      </c>
      <c r="Q23" s="20" t="s">
        <v>4</v>
      </c>
    </row>
    <row r="24" spans="1:17" s="2" customFormat="1" ht="12.75">
      <c r="A24" s="7" t="s">
        <v>0</v>
      </c>
      <c r="B24" s="7">
        <v>16</v>
      </c>
      <c r="C24" s="9">
        <f aca="true" t="shared" si="5" ref="C24:C29">B24/B13*100</f>
        <v>72.72727272727273</v>
      </c>
      <c r="D24" s="7">
        <v>3</v>
      </c>
      <c r="E24" s="9">
        <f>D24/B24*100</f>
        <v>18.75</v>
      </c>
      <c r="F24" s="7">
        <v>9</v>
      </c>
      <c r="G24" s="9">
        <f>F24/B24*100</f>
        <v>56.25</v>
      </c>
      <c r="H24" s="7">
        <v>10</v>
      </c>
      <c r="I24" s="9">
        <f>H24/B24*100</f>
        <v>62.5</v>
      </c>
      <c r="J24" s="7">
        <v>7</v>
      </c>
      <c r="K24" s="9">
        <f>J24/B24*100</f>
        <v>43.75</v>
      </c>
      <c r="L24" s="7">
        <v>1</v>
      </c>
      <c r="M24" s="9">
        <f>L24/B24*100</f>
        <v>6.25</v>
      </c>
      <c r="N24" s="4">
        <v>0</v>
      </c>
      <c r="O24" s="11">
        <f aca="true" t="shared" si="6" ref="O24:O29">N24/B24*100</f>
        <v>0</v>
      </c>
      <c r="P24" s="4">
        <v>1</v>
      </c>
      <c r="Q24" s="11">
        <f aca="true" t="shared" si="7" ref="Q24:Q29">P24/B24*100</f>
        <v>6.25</v>
      </c>
    </row>
    <row r="25" spans="1:17" s="2" customFormat="1" ht="12.75">
      <c r="A25" s="7" t="s">
        <v>1</v>
      </c>
      <c r="B25" s="7">
        <v>7</v>
      </c>
      <c r="C25" s="9">
        <f t="shared" si="5"/>
        <v>53.84615384615385</v>
      </c>
      <c r="D25" s="7">
        <v>0</v>
      </c>
      <c r="E25" s="9">
        <f>D25/B25*100</f>
        <v>0</v>
      </c>
      <c r="F25" s="7">
        <v>4</v>
      </c>
      <c r="G25" s="9">
        <f>F25/B25*100</f>
        <v>57.14285714285714</v>
      </c>
      <c r="H25" s="7">
        <v>4</v>
      </c>
      <c r="I25" s="9">
        <f>H25/B25*100</f>
        <v>57.14285714285714</v>
      </c>
      <c r="J25" s="7">
        <v>0</v>
      </c>
      <c r="K25" s="9">
        <f>J25/B25*100</f>
        <v>0</v>
      </c>
      <c r="L25" s="7">
        <v>5</v>
      </c>
      <c r="M25" s="9">
        <f>L25/B25*100</f>
        <v>71.42857142857143</v>
      </c>
      <c r="N25" s="7">
        <v>2</v>
      </c>
      <c r="O25" s="9">
        <f t="shared" si="6"/>
        <v>28.57142857142857</v>
      </c>
      <c r="P25" s="7">
        <v>0</v>
      </c>
      <c r="Q25" s="9">
        <f t="shared" si="7"/>
        <v>0</v>
      </c>
    </row>
    <row r="26" spans="1:17" s="2" customFormat="1" ht="12.75">
      <c r="A26" s="7" t="s">
        <v>8</v>
      </c>
      <c r="B26" s="7">
        <v>0</v>
      </c>
      <c r="C26" s="9">
        <f t="shared" si="5"/>
        <v>0</v>
      </c>
      <c r="D26" s="7">
        <v>0</v>
      </c>
      <c r="E26" s="9">
        <v>0</v>
      </c>
      <c r="F26" s="7">
        <v>0</v>
      </c>
      <c r="G26" s="9">
        <v>0</v>
      </c>
      <c r="H26" s="7">
        <v>0</v>
      </c>
      <c r="I26" s="9">
        <v>0</v>
      </c>
      <c r="J26" s="7">
        <v>0</v>
      </c>
      <c r="K26" s="9">
        <v>0</v>
      </c>
      <c r="L26" s="7">
        <v>0</v>
      </c>
      <c r="M26" s="9">
        <v>0</v>
      </c>
      <c r="N26" s="7">
        <v>0</v>
      </c>
      <c r="O26" s="9">
        <v>0</v>
      </c>
      <c r="P26" s="7">
        <v>0</v>
      </c>
      <c r="Q26" s="9">
        <v>0</v>
      </c>
    </row>
    <row r="27" spans="1:17" s="2" customFormat="1" ht="12.75">
      <c r="A27" s="7" t="s">
        <v>2</v>
      </c>
      <c r="B27" s="7">
        <v>9</v>
      </c>
      <c r="C27" s="9">
        <f t="shared" si="5"/>
        <v>50</v>
      </c>
      <c r="D27" s="7">
        <v>0</v>
      </c>
      <c r="E27" s="9">
        <f>D27/B27*100</f>
        <v>0</v>
      </c>
      <c r="F27" s="7">
        <v>3</v>
      </c>
      <c r="G27" s="9">
        <f>F27/B27*100</f>
        <v>33.33333333333333</v>
      </c>
      <c r="H27" s="7">
        <v>3</v>
      </c>
      <c r="I27" s="9">
        <f>H27/B27*100</f>
        <v>33.33333333333333</v>
      </c>
      <c r="J27" s="7">
        <v>2</v>
      </c>
      <c r="K27" s="9">
        <f>J27/B27*100</f>
        <v>22.22222222222222</v>
      </c>
      <c r="L27" s="7">
        <v>5</v>
      </c>
      <c r="M27" s="9">
        <f>L27/B27*100</f>
        <v>55.55555555555556</v>
      </c>
      <c r="N27" s="7">
        <v>1</v>
      </c>
      <c r="O27" s="9">
        <f t="shared" si="6"/>
        <v>11.11111111111111</v>
      </c>
      <c r="P27" s="7">
        <v>0</v>
      </c>
      <c r="Q27" s="9">
        <f t="shared" si="7"/>
        <v>0</v>
      </c>
    </row>
    <row r="28" spans="1:17" s="2" customFormat="1" ht="12.75">
      <c r="A28" s="7" t="s">
        <v>3</v>
      </c>
      <c r="B28" s="7">
        <v>46</v>
      </c>
      <c r="C28" s="9">
        <f t="shared" si="5"/>
        <v>65.71428571428571</v>
      </c>
      <c r="D28" s="7">
        <v>0</v>
      </c>
      <c r="E28" s="9">
        <f>D28/B28*100</f>
        <v>0</v>
      </c>
      <c r="F28" s="7">
        <v>21</v>
      </c>
      <c r="G28" s="9">
        <f>F28/B28*100</f>
        <v>45.65217391304348</v>
      </c>
      <c r="H28" s="7">
        <v>40</v>
      </c>
      <c r="I28" s="9">
        <f>H28/B28*100</f>
        <v>86.95652173913044</v>
      </c>
      <c r="J28" s="7">
        <v>11</v>
      </c>
      <c r="K28" s="9">
        <f>J28/B28*100</f>
        <v>23.91304347826087</v>
      </c>
      <c r="L28" s="7">
        <v>18</v>
      </c>
      <c r="M28" s="9">
        <f>L28/B28*100</f>
        <v>39.130434782608695</v>
      </c>
      <c r="N28" s="4">
        <v>6</v>
      </c>
      <c r="O28" s="11">
        <f t="shared" si="6"/>
        <v>13.043478260869565</v>
      </c>
      <c r="P28" s="4">
        <v>7</v>
      </c>
      <c r="Q28" s="11">
        <f t="shared" si="7"/>
        <v>15.217391304347828</v>
      </c>
    </row>
    <row r="29" spans="1:17" s="6" customFormat="1" ht="12.75">
      <c r="A29" s="5" t="s">
        <v>6</v>
      </c>
      <c r="B29" s="8">
        <f>SUM(B24:B28)</f>
        <v>78</v>
      </c>
      <c r="C29" s="10">
        <f t="shared" si="5"/>
        <v>62.903225806451616</v>
      </c>
      <c r="D29" s="8">
        <f aca="true" t="shared" si="8" ref="D29:L29">SUM(D24:D28)</f>
        <v>3</v>
      </c>
      <c r="E29" s="10">
        <f>D29/B29*100</f>
        <v>3.8461538461538463</v>
      </c>
      <c r="F29" s="8">
        <f t="shared" si="8"/>
        <v>37</v>
      </c>
      <c r="G29" s="10">
        <f>F29/B29*100</f>
        <v>47.43589743589743</v>
      </c>
      <c r="H29" s="8">
        <f t="shared" si="8"/>
        <v>57</v>
      </c>
      <c r="I29" s="10">
        <f>H29/B29*100</f>
        <v>73.07692307692307</v>
      </c>
      <c r="J29" s="8">
        <f t="shared" si="8"/>
        <v>20</v>
      </c>
      <c r="K29" s="10">
        <f>J29/B29*100</f>
        <v>25.64102564102564</v>
      </c>
      <c r="L29" s="8">
        <f t="shared" si="8"/>
        <v>29</v>
      </c>
      <c r="M29" s="10">
        <f>L29/B29*100</f>
        <v>37.17948717948718</v>
      </c>
      <c r="N29" s="8">
        <f>SUM(N24:N28)</f>
        <v>9</v>
      </c>
      <c r="O29" s="10">
        <f t="shared" si="6"/>
        <v>11.538461538461538</v>
      </c>
      <c r="P29" s="8">
        <f>SUM(P24:P28)</f>
        <v>8</v>
      </c>
      <c r="Q29" s="10">
        <f t="shared" si="7"/>
        <v>10.256410256410255</v>
      </c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8">
    <mergeCell ref="N22:O22"/>
    <mergeCell ref="P22:Q22"/>
    <mergeCell ref="F11:G11"/>
    <mergeCell ref="A21:A23"/>
    <mergeCell ref="B21:C22"/>
    <mergeCell ref="L22:M22"/>
    <mergeCell ref="D22:E22"/>
    <mergeCell ref="F22:G22"/>
    <mergeCell ref="H22:I22"/>
    <mergeCell ref="J22:K22"/>
    <mergeCell ref="D21:Q21"/>
    <mergeCell ref="J10:K10"/>
    <mergeCell ref="A10:A12"/>
    <mergeCell ref="B10:C11"/>
    <mergeCell ref="D11:E11"/>
    <mergeCell ref="H11:I11"/>
    <mergeCell ref="D10:I10"/>
    <mergeCell ref="J11:K11"/>
  </mergeCells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BRP3</cp:lastModifiedBy>
  <cp:lastPrinted>2013-12-17T01:28:16Z</cp:lastPrinted>
  <dcterms:created xsi:type="dcterms:W3CDTF">1996-10-08T23:32:33Z</dcterms:created>
  <dcterms:modified xsi:type="dcterms:W3CDTF">2013-12-20T03:52:04Z</dcterms:modified>
  <cp:category/>
  <cp:version/>
  <cp:contentType/>
  <cp:contentStatus/>
</cp:coreProperties>
</file>